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xtendum\40. Vaktechniek\Helpdesk\cORONA\"/>
    </mc:Choice>
  </mc:AlternateContent>
  <bookViews>
    <workbookView xWindow="0" yWindow="0" windowWidth="13710" windowHeight="11730"/>
  </bookViews>
  <sheets>
    <sheet name="Blad1" sheetId="1" r:id="rId1"/>
  </sheets>
  <definedNames>
    <definedName name="_xlnm.Print_Area" localSheetId="0">Blad1!$A$1:$I$72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8" i="1"/>
  <c r="D29" i="1"/>
  <c r="D31" i="1" s="1"/>
  <c r="H32" i="1"/>
  <c r="D44" i="1" l="1"/>
  <c r="D55" i="1" s="1"/>
  <c r="D49" i="1"/>
  <c r="D50" i="1" l="1"/>
  <c r="D51" i="1" s="1"/>
  <c r="D33" i="1" l="1"/>
  <c r="E33" i="1" s="1"/>
  <c r="D53" i="1" s="1"/>
  <c r="D57" i="1" l="1"/>
  <c r="D60" i="1" s="1"/>
</calcChain>
</file>

<file path=xl/sharedStrings.xml><?xml version="1.0" encoding="utf-8"?>
<sst xmlns="http://schemas.openxmlformats.org/spreadsheetml/2006/main" count="60" uniqueCount="60">
  <si>
    <t>Totaal</t>
  </si>
  <si>
    <t>maart</t>
  </si>
  <si>
    <t>mei</t>
  </si>
  <si>
    <t>(A)</t>
  </si>
  <si>
    <t>(B)</t>
  </si>
  <si>
    <t>Omzet volgens 2:377 lid 6 BW:</t>
  </si>
  <si>
    <t>RJ 221.402 in combinatie met RJ 270.201:</t>
  </si>
  <si>
    <t>De som van netto-omzet en wijziging in onderhanden projecten wordt weergegeven in een afzonderlijke tussentelling.</t>
  </si>
  <si>
    <t>Deze tussentelling wordt gehanteerd voor het groottecriterium 'netto-omzet'.</t>
  </si>
  <si>
    <t>De opbrengst uit levering van goederen en diensten uit het bedrijf van de rechtspersoon onder aftrek van kortingen e.d. en van over de omzet geheven belastingen</t>
  </si>
  <si>
    <t>De netto-omzet is de weergave van hetgeen de rechtspersoon voor eigen rekening en risico presteert door verkoop en levering dan wel door het verrichten van diensten aan zijn cliënten.</t>
  </si>
  <si>
    <t>Informatie over de omzetdefinitie:</t>
  </si>
  <si>
    <t>januari</t>
  </si>
  <si>
    <t>februari</t>
  </si>
  <si>
    <t>april</t>
  </si>
  <si>
    <t>NAAM</t>
  </si>
  <si>
    <t>(C)</t>
  </si>
  <si>
    <t>(D)</t>
  </si>
  <si>
    <t>(E)</t>
  </si>
  <si>
    <t>Omzet 2021</t>
  </si>
  <si>
    <t xml:space="preserve">  NOW  3.2 rekenmodel:   afrekening</t>
  </si>
  <si>
    <t>(F)</t>
  </si>
  <si>
    <t xml:space="preserve">  invulinstructie blauwe velden</t>
  </si>
  <si>
    <t xml:space="preserve">  1) wanneer het UWV een voorschot heeft toegekend, vul het bedrag in bij 'Toegekend voorschot'. </t>
  </si>
  <si>
    <t xml:space="preserve">  2) vul omzet en mutatie onderhanden projecten in bij 'Jaarrekening 2019'</t>
  </si>
  <si>
    <t xml:space="preserve">       Deze correctie moet ook worden ingevuld voor lonen in de subsidieperiode.</t>
  </si>
  <si>
    <t xml:space="preserve">  Naam van de onderneming:</t>
  </si>
  <si>
    <t xml:space="preserve">  Datum van de berekening:</t>
  </si>
  <si>
    <t xml:space="preserve">  Als er inmiddels van het UWV een beschikking inzake het voorschot is ontvangen vul dan hier het </t>
  </si>
  <si>
    <t xml:space="preserve">  toegekende bedrag in:</t>
  </si>
  <si>
    <t xml:space="preserve">  Toegekend voorschot</t>
  </si>
  <si>
    <t xml:space="preserve">  Is er nog geen beschikking ontvangen, dan kunt u onderstaand een indicatieve berekening inzake de </t>
  </si>
  <si>
    <t xml:space="preserve">  subsidie uitvoeren:</t>
  </si>
  <si>
    <t xml:space="preserve">  INDICATIEVE AFREKENING </t>
  </si>
  <si>
    <t xml:space="preserve">  Jaarrekening 2019</t>
  </si>
  <si>
    <t xml:space="preserve">  Omzet</t>
  </si>
  <si>
    <t xml:space="preserve">  Mutatie onderhanden projecten</t>
  </si>
  <si>
    <t xml:space="preserve">  Gemiddeld (3 maanden)</t>
  </si>
  <si>
    <t xml:space="preserve">  Omzetdaling (A-B)</t>
  </si>
  <si>
    <t xml:space="preserve">  LOONCOMPONENT</t>
  </si>
  <si>
    <t xml:space="preserve">  Loonsom juni 2020</t>
  </si>
  <si>
    <t xml:space="preserve">  Loonsom  2021</t>
  </si>
  <si>
    <t xml:space="preserve">  januari</t>
  </si>
  <si>
    <t xml:space="preserve">  februari</t>
  </si>
  <si>
    <t xml:space="preserve">  maart</t>
  </si>
  <si>
    <t xml:space="preserve">  BEREKENING SUBSIDIE</t>
  </si>
  <si>
    <t xml:space="preserve">  Maandloon juni 2020 </t>
  </si>
  <si>
    <t xml:space="preserve">  factor 40%</t>
  </si>
  <si>
    <t xml:space="preserve">  3 maanden</t>
  </si>
  <si>
    <t xml:space="preserve">  subsidie (=F*C*85%)</t>
  </si>
  <si>
    <t xml:space="preserve">  Correctie als E &lt; 0,9* 3*D</t>
  </si>
  <si>
    <t xml:space="preserve">  Te verwachten definitieve subsidie</t>
  </si>
  <si>
    <t xml:space="preserve">  Af: Voorschot</t>
  </si>
  <si>
    <t xml:space="preserve">  Te ontvangen / te betalen</t>
  </si>
  <si>
    <t xml:space="preserve">  3) vul voor drie achtereenvolgende maanden 'Omzet 2021' in. </t>
  </si>
  <si>
    <r>
      <t xml:space="preserve">  4) vul bij </t>
    </r>
    <r>
      <rPr>
        <b/>
        <sz val="11"/>
        <color theme="0"/>
        <rFont val="Calibri"/>
        <family val="2"/>
        <scheme val="minor"/>
      </rPr>
      <t>Loonsom juni 2020</t>
    </r>
    <r>
      <rPr>
        <sz val="11"/>
        <color theme="0"/>
        <rFont val="Calibri"/>
        <family val="2"/>
        <scheme val="minor"/>
      </rPr>
      <t xml:space="preserve"> het loon voor werknemersverzekeringen (kolom 8 loonstaat) over juni in </t>
    </r>
  </si>
  <si>
    <t xml:space="preserve">       alsmede een eventuele correctie op lonen boven 2x het maximale dagloon €438,56 (=2 x € 219.28). Reken</t>
  </si>
  <si>
    <t xml:space="preserve">       met 21,75 dag per maand.</t>
  </si>
  <si>
    <r>
      <t xml:space="preserve">     </t>
    </r>
    <r>
      <rPr>
        <b/>
        <sz val="11"/>
        <color theme="0"/>
        <rFont val="Calibri"/>
        <family val="2"/>
        <scheme val="minor"/>
      </rPr>
      <t xml:space="preserve">  LET OP</t>
    </r>
    <r>
      <rPr>
        <sz val="11"/>
        <color theme="0"/>
        <rFont val="Calibri"/>
        <family val="2"/>
        <scheme val="minor"/>
      </rPr>
      <t xml:space="preserve">: wanneer in de periode maart 2020 tot en met heden ontslag voor medewerkers is aangevraagd, is </t>
    </r>
  </si>
  <si>
    <t xml:space="preserve">                    dit rekenmodel NIET bruikbaar!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</si>
</sst>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€&quot;#,##0_);\(&quot;€&quot;#,##0\)"/>
    <numFmt numFmtId="164" formatCode="&quot;€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/>
    <xf numFmtId="0" fontId="0" fillId="3" borderId="0" xfId="0" applyFill="1" applyAlignment="1" applyProtection="1">
      <alignment horizontal="right" indent="1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 indent="1"/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left" indent="1"/>
      <protection hidden="1"/>
    </xf>
    <xf numFmtId="0" fontId="0" fillId="2" borderId="0" xfId="0" applyFill="1" applyBorder="1" applyAlignment="1" applyProtection="1">
      <alignment horizontal="left" indent="1"/>
      <protection hidden="1"/>
    </xf>
    <xf numFmtId="0" fontId="0" fillId="3" borderId="0" xfId="0" applyFill="1" applyAlignment="1" applyProtection="1">
      <alignment horizontal="left" indent="1"/>
      <protection hidden="1"/>
    </xf>
    <xf numFmtId="0" fontId="0" fillId="0" borderId="0" xfId="0" applyAlignment="1">
      <alignment wrapText="1"/>
    </xf>
    <xf numFmtId="0" fontId="4" fillId="2" borderId="0" xfId="0" applyFont="1" applyFill="1" applyAlignment="1" applyProtection="1">
      <alignment horizontal="left" indent="1"/>
      <protection hidden="1"/>
    </xf>
    <xf numFmtId="14" fontId="4" fillId="3" borderId="0" xfId="0" applyNumberFormat="1" applyFont="1" applyFill="1" applyBorder="1" applyAlignment="1" applyProtection="1">
      <alignment horizontal="left" indent="1"/>
      <protection hidden="1"/>
    </xf>
    <xf numFmtId="0" fontId="0" fillId="3" borderId="0" xfId="0" applyFill="1" applyAlignment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5" fontId="4" fillId="2" borderId="0" xfId="0" applyNumberFormat="1" applyFont="1" applyFill="1" applyAlignment="1" applyProtection="1">
      <alignment horizontal="right" indent="1"/>
      <protection locked="0"/>
    </xf>
    <xf numFmtId="5" fontId="4" fillId="3" borderId="0" xfId="0" applyNumberFormat="1" applyFont="1" applyFill="1" applyAlignment="1" applyProtection="1">
      <alignment horizontal="right" indent="1"/>
      <protection hidden="1"/>
    </xf>
    <xf numFmtId="5" fontId="4" fillId="3" borderId="1" xfId="0" applyNumberFormat="1" applyFont="1" applyFill="1" applyBorder="1" applyAlignment="1" applyProtection="1">
      <alignment horizontal="right" indent="1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164" fontId="4" fillId="2" borderId="0" xfId="0" applyNumberFormat="1" applyFont="1" applyFill="1" applyBorder="1" applyAlignment="1" applyProtection="1">
      <alignment horizontal="right" indent="1"/>
      <protection locked="0"/>
    </xf>
    <xf numFmtId="0" fontId="1" fillId="4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164" fontId="0" fillId="3" borderId="0" xfId="0" applyNumberFormat="1" applyFill="1" applyAlignment="1" applyProtection="1">
      <alignment horizontal="right" indent="1"/>
      <protection hidden="1"/>
    </xf>
    <xf numFmtId="0" fontId="0" fillId="4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4" borderId="0" xfId="0" applyFill="1"/>
    <xf numFmtId="0" fontId="4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0" fillId="0" borderId="0" xfId="0" applyFill="1" applyAlignment="1" applyProtection="1">
      <alignment horizontal="right" indent="1"/>
      <protection hidden="1"/>
    </xf>
    <xf numFmtId="0" fontId="1" fillId="3" borderId="1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protection hidden="1"/>
    </xf>
    <xf numFmtId="164" fontId="0" fillId="3" borderId="0" xfId="0" applyNumberFormat="1" applyFill="1" applyAlignment="1" applyProtection="1">
      <protection hidden="1"/>
    </xf>
    <xf numFmtId="9" fontId="0" fillId="3" borderId="0" xfId="1" applyFont="1" applyFill="1" applyAlignment="1" applyProtection="1">
      <protection hidden="1"/>
    </xf>
    <xf numFmtId="0" fontId="4" fillId="2" borderId="0" xfId="0" applyFont="1" applyFill="1" applyBorder="1" applyAlignment="1" applyProtection="1">
      <protection locked="0"/>
    </xf>
    <xf numFmtId="14" fontId="4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/>
    <xf numFmtId="164" fontId="0" fillId="4" borderId="0" xfId="0" applyNumberFormat="1" applyFill="1" applyAlignment="1" applyProtection="1">
      <alignment horizontal="right" indent="1"/>
      <protection hidden="1"/>
    </xf>
    <xf numFmtId="164" fontId="1" fillId="4" borderId="0" xfId="0" applyNumberFormat="1" applyFont="1" applyFill="1" applyAlignment="1" applyProtection="1">
      <alignment horizontal="right" indent="1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protection hidden="1"/>
    </xf>
    <xf numFmtId="0" fontId="0" fillId="0" borderId="0" xfId="0" applyAlignment="1">
      <alignment horizontal="left" wrapText="1"/>
    </xf>
    <xf numFmtId="0" fontId="4" fillId="2" borderId="0" xfId="0" applyFont="1" applyFill="1" applyBorder="1" applyAlignment="1" applyProtection="1">
      <alignment horizontal="left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379159</xdr:colOff>
      <xdr:row>0</xdr:row>
      <xdr:rowOff>114300</xdr:rowOff>
    </xdr:from>
    <xdr:to>
      <xdr:col>8</xdr:col>
      <xdr:colOff>180975</xdr:colOff>
      <xdr:row>2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234" y="114300"/>
          <a:ext cx="1182941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E33" sqref="E33"/>
    </sheetView>
  </sheetViews>
  <sheetFormatPr defaultRowHeight="15" x14ac:dyDescent="0.25"/>
  <cols>
    <col min="1" max="1" width="15" customWidth="1"/>
    <col min="2" max="2" width="13.85546875" customWidth="1"/>
    <col min="3" max="3" width="11.42578125" customWidth="1"/>
    <col min="4" max="4" width="11.42578125" style="2" customWidth="1"/>
    <col min="5" max="5" width="4.7109375" customWidth="1"/>
    <col min="6" max="6" width="4" customWidth="1"/>
    <col min="8" max="8" width="11.5703125" customWidth="1"/>
    <col min="9" max="9" width="4.140625" customWidth="1"/>
    <col min="10" max="10" width="12" customWidth="1"/>
    <col min="11" max="11" width="13.28515625" customWidth="1"/>
  </cols>
  <sheetData>
    <row r="1" spans="1:11" s="6" customFormat="1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34"/>
    </row>
    <row r="2" spans="1:11" s="6" customFormat="1" ht="23.25" x14ac:dyDescent="0.35">
      <c r="A2" s="7" t="s">
        <v>20</v>
      </c>
      <c r="B2" s="4"/>
      <c r="C2" s="4"/>
      <c r="D2" s="4"/>
      <c r="E2" s="4"/>
      <c r="F2" s="4"/>
      <c r="G2" s="4"/>
      <c r="H2" s="4"/>
      <c r="I2" s="4"/>
      <c r="J2" s="5"/>
      <c r="K2" s="34"/>
    </row>
    <row r="3" spans="1:11" s="6" customFormat="1" ht="23.25" x14ac:dyDescent="0.35">
      <c r="A3" s="7"/>
      <c r="B3" s="4"/>
      <c r="C3" s="4"/>
      <c r="D3" s="4"/>
      <c r="E3" s="4"/>
      <c r="F3" s="4"/>
      <c r="G3" s="4"/>
      <c r="H3" s="4"/>
      <c r="I3" s="4"/>
      <c r="J3" s="5"/>
      <c r="K3" s="34"/>
    </row>
    <row r="4" spans="1:11" x14ac:dyDescent="0.25">
      <c r="A4" s="30" t="s">
        <v>22</v>
      </c>
      <c r="B4" s="9"/>
      <c r="C4" s="8"/>
      <c r="D4" s="8"/>
      <c r="E4" s="8"/>
      <c r="F4" s="8"/>
      <c r="G4" s="10"/>
      <c r="H4" s="10"/>
      <c r="I4" s="9"/>
      <c r="J4" s="5"/>
      <c r="K4" s="34"/>
    </row>
    <row r="5" spans="1:11" x14ac:dyDescent="0.25">
      <c r="A5" s="30" t="s">
        <v>23</v>
      </c>
      <c r="B5" s="31"/>
      <c r="C5" s="30"/>
      <c r="D5" s="30"/>
      <c r="E5" s="30"/>
      <c r="F5" s="30"/>
      <c r="G5" s="32"/>
      <c r="H5" s="32"/>
      <c r="I5" s="31"/>
      <c r="J5" s="5"/>
      <c r="K5" s="34"/>
    </row>
    <row r="6" spans="1:11" x14ac:dyDescent="0.25">
      <c r="A6" s="30" t="s">
        <v>24</v>
      </c>
      <c r="B6" s="31"/>
      <c r="C6" s="30"/>
      <c r="D6" s="30"/>
      <c r="E6" s="30"/>
      <c r="F6" s="30"/>
      <c r="G6" s="30"/>
      <c r="H6" s="32"/>
      <c r="I6" s="32"/>
      <c r="J6" s="5"/>
      <c r="K6" s="34"/>
    </row>
    <row r="7" spans="1:11" x14ac:dyDescent="0.25">
      <c r="A7" s="45" t="s">
        <v>54</v>
      </c>
      <c r="B7" s="46"/>
      <c r="C7" s="46"/>
      <c r="D7" s="46"/>
      <c r="E7" s="46"/>
      <c r="F7" s="46"/>
      <c r="G7" s="46"/>
      <c r="H7" s="46"/>
      <c r="I7" s="46"/>
      <c r="J7" s="5"/>
      <c r="K7" s="34"/>
    </row>
    <row r="8" spans="1:11" x14ac:dyDescent="0.25">
      <c r="A8" s="30" t="s">
        <v>55</v>
      </c>
      <c r="B8" s="9"/>
      <c r="C8" s="9"/>
      <c r="D8" s="9"/>
      <c r="E8" s="9"/>
      <c r="F8" s="8"/>
      <c r="G8" s="10"/>
      <c r="H8" s="10"/>
      <c r="I8" s="10"/>
      <c r="J8" s="5"/>
      <c r="K8" s="34"/>
    </row>
    <row r="9" spans="1:11" x14ac:dyDescent="0.25">
      <c r="A9" s="33" t="s">
        <v>56</v>
      </c>
      <c r="B9" s="9"/>
      <c r="C9" s="8"/>
      <c r="D9" s="8"/>
      <c r="E9" s="8"/>
      <c r="F9" s="8"/>
      <c r="G9" s="10"/>
      <c r="H9" s="10"/>
      <c r="I9" s="10"/>
      <c r="J9" s="5"/>
      <c r="K9" s="34"/>
    </row>
    <row r="10" spans="1:11" s="2" customFormat="1" x14ac:dyDescent="0.25">
      <c r="A10" s="33" t="s">
        <v>57</v>
      </c>
      <c r="B10" s="9"/>
      <c r="C10" s="8"/>
      <c r="D10" s="8"/>
      <c r="E10" s="8"/>
      <c r="F10" s="8"/>
      <c r="G10" s="10"/>
      <c r="H10" s="10"/>
      <c r="I10" s="10"/>
      <c r="J10" s="5"/>
      <c r="K10" s="34"/>
    </row>
    <row r="11" spans="1:11" x14ac:dyDescent="0.25">
      <c r="A11" s="33" t="s">
        <v>25</v>
      </c>
      <c r="B11" s="9"/>
      <c r="C11" s="8"/>
      <c r="D11" s="8"/>
      <c r="E11" s="8"/>
      <c r="F11" s="8"/>
      <c r="G11" s="10"/>
      <c r="H11" s="10"/>
      <c r="I11" s="10"/>
      <c r="J11" s="5"/>
      <c r="K11" s="34"/>
    </row>
    <row r="12" spans="1:11" x14ac:dyDescent="0.25">
      <c r="A12" s="30" t="s">
        <v>58</v>
      </c>
      <c r="B12" s="8"/>
      <c r="C12" s="8"/>
      <c r="D12" s="8"/>
      <c r="E12" s="8"/>
      <c r="F12" s="8"/>
      <c r="G12" s="8"/>
      <c r="H12" s="10"/>
      <c r="I12" s="10"/>
      <c r="J12" s="5"/>
      <c r="K12" s="34"/>
    </row>
    <row r="13" spans="1:11" x14ac:dyDescent="0.25">
      <c r="A13" s="13" t="s">
        <v>59</v>
      </c>
      <c r="B13" s="9"/>
      <c r="C13" s="9"/>
      <c r="D13" s="9"/>
      <c r="E13" s="9"/>
      <c r="F13" s="9"/>
      <c r="G13" s="9"/>
      <c r="H13" s="9"/>
      <c r="I13" s="9"/>
      <c r="J13" s="5"/>
      <c r="K13" s="34"/>
    </row>
    <row r="14" spans="1:11" x14ac:dyDescent="0.25">
      <c r="A14" s="13"/>
      <c r="B14" s="9"/>
      <c r="C14" s="9"/>
      <c r="D14" s="9"/>
      <c r="E14" s="9"/>
      <c r="F14" s="9"/>
      <c r="G14" s="9"/>
      <c r="H14" s="9"/>
      <c r="I14" s="9"/>
      <c r="J14" s="5"/>
      <c r="K14" s="34"/>
    </row>
    <row r="15" spans="1:11" x14ac:dyDescent="0.25">
      <c r="A15" s="15" t="s">
        <v>26</v>
      </c>
      <c r="B15" s="11"/>
      <c r="C15" s="11"/>
      <c r="D15" s="48" t="s">
        <v>15</v>
      </c>
      <c r="E15" s="48"/>
      <c r="F15" s="48"/>
      <c r="G15" s="48"/>
      <c r="H15" s="48"/>
      <c r="I15" s="48"/>
      <c r="J15" s="40"/>
      <c r="K15" s="34"/>
    </row>
    <row r="16" spans="1:11" x14ac:dyDescent="0.25">
      <c r="A16" s="15" t="s">
        <v>27</v>
      </c>
      <c r="B16" s="11"/>
      <c r="C16" s="11"/>
      <c r="D16" s="41">
        <v>44596</v>
      </c>
      <c r="E16" s="11"/>
      <c r="F16" s="11"/>
      <c r="G16" s="11"/>
      <c r="H16" s="11"/>
      <c r="I16" s="11"/>
      <c r="J16" s="3"/>
      <c r="K16" s="34"/>
    </row>
    <row r="17" spans="1:11" s="6" customFormat="1" x14ac:dyDescent="0.25">
      <c r="A17" s="11"/>
      <c r="B17" s="11"/>
      <c r="C17" s="14"/>
      <c r="D17" s="11"/>
      <c r="E17" s="11"/>
      <c r="F17" s="11"/>
      <c r="G17" s="11"/>
      <c r="H17" s="11"/>
      <c r="I17" s="11"/>
      <c r="J17" s="3"/>
      <c r="K17" s="34"/>
    </row>
    <row r="18" spans="1:11" s="6" customFormat="1" x14ac:dyDescent="0.25">
      <c r="A18" s="15" t="s">
        <v>28</v>
      </c>
      <c r="B18" s="11"/>
      <c r="C18" s="14"/>
      <c r="D18" s="11"/>
      <c r="E18" s="11"/>
      <c r="F18" s="11"/>
      <c r="G18" s="11"/>
      <c r="H18" s="11"/>
      <c r="I18" s="11"/>
      <c r="J18" s="3"/>
      <c r="K18" s="34"/>
    </row>
    <row r="19" spans="1:11" s="6" customFormat="1" x14ac:dyDescent="0.25">
      <c r="A19" s="15" t="s">
        <v>29</v>
      </c>
      <c r="B19" s="11"/>
      <c r="C19" s="14"/>
      <c r="D19" s="11"/>
      <c r="E19" s="11"/>
      <c r="F19" s="11"/>
      <c r="G19" s="11"/>
      <c r="H19" s="11"/>
      <c r="I19" s="11"/>
      <c r="J19" s="3"/>
      <c r="K19" s="34"/>
    </row>
    <row r="20" spans="1:11" s="6" customFormat="1" x14ac:dyDescent="0.25">
      <c r="A20" s="16" t="s">
        <v>30</v>
      </c>
      <c r="B20" s="16"/>
      <c r="C20" s="14"/>
      <c r="D20" s="18">
        <v>50000</v>
      </c>
      <c r="E20" s="11"/>
      <c r="F20" s="11"/>
      <c r="G20" s="11"/>
      <c r="H20" s="11"/>
      <c r="I20" s="11"/>
      <c r="J20" s="3"/>
      <c r="K20" s="34"/>
    </row>
    <row r="21" spans="1:11" s="6" customFormat="1" x14ac:dyDescent="0.25">
      <c r="A21" s="17"/>
      <c r="B21" s="17"/>
      <c r="C21" s="17"/>
      <c r="D21" s="17"/>
      <c r="E21" s="17"/>
      <c r="F21" s="19"/>
      <c r="G21" s="11"/>
      <c r="H21" s="11"/>
      <c r="I21" s="11"/>
      <c r="J21" s="3"/>
      <c r="K21" s="34"/>
    </row>
    <row r="22" spans="1:11" s="6" customFormat="1" x14ac:dyDescent="0.25">
      <c r="A22" s="17" t="s">
        <v>31</v>
      </c>
      <c r="B22" s="17"/>
      <c r="C22" s="17"/>
      <c r="D22" s="17"/>
      <c r="E22" s="17"/>
      <c r="F22" s="19"/>
      <c r="G22" s="11"/>
      <c r="H22" s="11"/>
      <c r="I22" s="11"/>
      <c r="J22" s="3"/>
      <c r="K22" s="34"/>
    </row>
    <row r="23" spans="1:11" s="6" customFormat="1" x14ac:dyDescent="0.25">
      <c r="A23" s="17" t="s">
        <v>32</v>
      </c>
      <c r="B23" s="17"/>
      <c r="C23" s="17"/>
      <c r="D23" s="17"/>
      <c r="E23" s="17"/>
      <c r="F23" s="19"/>
      <c r="G23" s="11"/>
      <c r="H23" s="11"/>
      <c r="I23" s="11"/>
      <c r="J23" s="3"/>
      <c r="K23" s="34"/>
    </row>
    <row r="24" spans="1:11" s="6" customFormat="1" x14ac:dyDescent="0.25">
      <c r="A24" s="17"/>
      <c r="B24" s="17"/>
      <c r="C24" s="17"/>
      <c r="D24" s="17"/>
      <c r="E24" s="17"/>
      <c r="F24" s="19"/>
      <c r="G24" s="11"/>
      <c r="H24" s="11"/>
      <c r="I24" s="11"/>
      <c r="J24" s="3"/>
      <c r="K24" s="34"/>
    </row>
    <row r="25" spans="1:11" s="6" customFormat="1" ht="18" customHeight="1" thickBot="1" x14ac:dyDescent="0.3">
      <c r="A25" s="21" t="s">
        <v>33</v>
      </c>
      <c r="B25" s="21"/>
      <c r="C25" s="21"/>
      <c r="D25" s="21"/>
      <c r="E25" s="21"/>
      <c r="F25" s="20"/>
      <c r="G25" s="35"/>
      <c r="H25" s="35"/>
      <c r="I25" s="35"/>
      <c r="J25" s="35"/>
      <c r="K25" s="37"/>
    </row>
    <row r="26" spans="1:11" s="2" customFormat="1" x14ac:dyDescent="0.25">
      <c r="A26" s="24" t="s">
        <v>34</v>
      </c>
      <c r="B26" s="22"/>
      <c r="C26" s="22"/>
      <c r="D26" s="22"/>
      <c r="E26" s="25"/>
      <c r="F26" s="25"/>
      <c r="G26" s="24" t="s">
        <v>19</v>
      </c>
      <c r="H26" s="22"/>
      <c r="I26" s="25"/>
      <c r="J26" s="25"/>
      <c r="K26" s="28"/>
    </row>
    <row r="27" spans="1:11" s="2" customFormat="1" x14ac:dyDescent="0.25">
      <c r="A27" s="22" t="s">
        <v>35</v>
      </c>
      <c r="B27" s="22"/>
      <c r="C27" s="22"/>
      <c r="D27" s="23">
        <v>400000</v>
      </c>
      <c r="E27" s="11"/>
      <c r="F27" s="11"/>
      <c r="G27" s="22" t="s">
        <v>12</v>
      </c>
      <c r="H27" s="23">
        <v>20000</v>
      </c>
      <c r="I27" s="11"/>
      <c r="J27" s="11"/>
      <c r="K27" s="36"/>
    </row>
    <row r="28" spans="1:11" x14ac:dyDescent="0.25">
      <c r="A28" s="27" t="s">
        <v>36</v>
      </c>
      <c r="B28" s="22"/>
      <c r="C28" s="22"/>
      <c r="D28" s="23">
        <v>0</v>
      </c>
      <c r="E28" s="11"/>
      <c r="F28" s="11"/>
      <c r="G28" s="22" t="s">
        <v>13</v>
      </c>
      <c r="H28" s="23">
        <v>6000</v>
      </c>
      <c r="I28" s="11"/>
      <c r="J28" s="11"/>
      <c r="K28" s="36"/>
    </row>
    <row r="29" spans="1:11" x14ac:dyDescent="0.25">
      <c r="A29" s="11"/>
      <c r="B29" s="11"/>
      <c r="C29" s="3" t="s">
        <v>0</v>
      </c>
      <c r="D29" s="26">
        <f>SUM(D27:D28)</f>
        <v>400000</v>
      </c>
      <c r="E29" s="11"/>
      <c r="F29" s="11"/>
      <c r="G29" s="22" t="s">
        <v>1</v>
      </c>
      <c r="H29" s="23">
        <v>6500</v>
      </c>
      <c r="I29" s="11"/>
      <c r="J29" s="11"/>
      <c r="K29" s="36"/>
    </row>
    <row r="30" spans="1:11" x14ac:dyDescent="0.25">
      <c r="A30" s="11"/>
      <c r="B30" s="11"/>
      <c r="C30" s="11"/>
      <c r="D30" s="11"/>
      <c r="E30" s="11"/>
      <c r="F30" s="11"/>
      <c r="G30" s="22" t="s">
        <v>14</v>
      </c>
      <c r="H30" s="23">
        <v>0</v>
      </c>
      <c r="I30" s="11"/>
      <c r="J30" s="11"/>
      <c r="K30" s="36"/>
    </row>
    <row r="31" spans="1:11" x14ac:dyDescent="0.25">
      <c r="A31" s="15" t="s">
        <v>37</v>
      </c>
      <c r="B31" s="11"/>
      <c r="C31" s="11"/>
      <c r="D31" s="26">
        <f>+D29/4</f>
        <v>100000</v>
      </c>
      <c r="E31" s="15" t="s">
        <v>3</v>
      </c>
      <c r="F31" s="11"/>
      <c r="G31" s="22" t="s">
        <v>2</v>
      </c>
      <c r="H31" s="23"/>
      <c r="I31" s="11"/>
      <c r="J31" s="11"/>
      <c r="K31" s="36"/>
    </row>
    <row r="32" spans="1:11" x14ac:dyDescent="0.25">
      <c r="A32" s="11"/>
      <c r="B32" s="11"/>
      <c r="C32" s="11"/>
      <c r="D32" s="11"/>
      <c r="E32" s="15"/>
      <c r="F32" s="11"/>
      <c r="G32" s="11"/>
      <c r="H32" s="26">
        <f>SUM(H27:H31)</f>
        <v>32500</v>
      </c>
      <c r="I32" s="15" t="s">
        <v>4</v>
      </c>
      <c r="J32" s="11"/>
      <c r="K32" s="36"/>
    </row>
    <row r="33" spans="1:11" x14ac:dyDescent="0.25">
      <c r="A33" s="15" t="s">
        <v>38</v>
      </c>
      <c r="B33" s="11"/>
      <c r="C33" s="11"/>
      <c r="D33" s="26">
        <f>+D31-H32</f>
        <v>67500</v>
      </c>
      <c r="E33" s="39">
        <f>+ROUNDUP(D33/D31,2)</f>
        <v>0.68</v>
      </c>
      <c r="F33" s="15" t="s">
        <v>16</v>
      </c>
      <c r="G33" s="11"/>
      <c r="H33" s="11"/>
      <c r="I33" s="11"/>
      <c r="J33" s="11"/>
      <c r="K33" s="36"/>
    </row>
    <row r="34" spans="1:11" x14ac:dyDescent="0.25">
      <c r="A34" s="11"/>
      <c r="B34" s="11"/>
      <c r="C34" s="11"/>
      <c r="D34" s="11"/>
      <c r="E34" s="15"/>
      <c r="F34" s="11"/>
      <c r="G34" s="11"/>
      <c r="H34" s="11"/>
      <c r="I34" s="11"/>
      <c r="J34" s="11"/>
      <c r="K34" s="36"/>
    </row>
    <row r="35" spans="1:11" x14ac:dyDescent="0.25">
      <c r="A35" s="11"/>
      <c r="B35" s="11"/>
      <c r="C35" s="11"/>
      <c r="D35" s="11"/>
      <c r="E35" s="15"/>
      <c r="F35" s="11"/>
      <c r="G35" s="11"/>
      <c r="H35" s="11"/>
      <c r="I35" s="11"/>
      <c r="J35" s="11"/>
      <c r="K35" s="36"/>
    </row>
    <row r="36" spans="1:11" x14ac:dyDescent="0.25">
      <c r="A36" s="24" t="s">
        <v>39</v>
      </c>
      <c r="B36" s="22"/>
      <c r="C36" s="22"/>
      <c r="D36" s="22"/>
      <c r="E36" s="15"/>
      <c r="F36" s="11"/>
      <c r="G36" s="11"/>
      <c r="H36" s="11"/>
      <c r="I36" s="11"/>
      <c r="J36" s="11"/>
      <c r="K36" s="36"/>
    </row>
    <row r="37" spans="1:11" x14ac:dyDescent="0.25">
      <c r="A37" s="22"/>
      <c r="B37" s="22"/>
      <c r="C37" s="22"/>
      <c r="D37" s="22"/>
      <c r="E37" s="15"/>
      <c r="F37" s="11"/>
      <c r="G37" s="11"/>
      <c r="H37" s="11"/>
      <c r="I37" s="11"/>
      <c r="J37" s="11"/>
      <c r="K37" s="36"/>
    </row>
    <row r="38" spans="1:11" x14ac:dyDescent="0.25">
      <c r="A38" s="22" t="s">
        <v>40</v>
      </c>
      <c r="B38" s="22"/>
      <c r="C38" s="22"/>
      <c r="D38" s="23">
        <v>15000</v>
      </c>
      <c r="E38" s="15" t="s">
        <v>17</v>
      </c>
      <c r="F38" s="11"/>
      <c r="G38" s="11"/>
      <c r="H38" s="11"/>
      <c r="I38" s="11"/>
      <c r="J38" s="11"/>
      <c r="K38" s="36"/>
    </row>
    <row r="39" spans="1:11" x14ac:dyDescent="0.25">
      <c r="A39" s="11"/>
      <c r="B39" s="11"/>
      <c r="C39" s="11"/>
      <c r="D39" s="11"/>
      <c r="E39" s="15"/>
      <c r="F39" s="11"/>
      <c r="G39" s="11"/>
      <c r="H39" s="11"/>
      <c r="I39" s="11"/>
      <c r="J39" s="11"/>
      <c r="K39" s="36"/>
    </row>
    <row r="40" spans="1:11" x14ac:dyDescent="0.25">
      <c r="A40" s="24" t="s">
        <v>41</v>
      </c>
      <c r="B40" s="22"/>
      <c r="C40" s="22"/>
      <c r="D40" s="22"/>
      <c r="E40" s="15"/>
      <c r="F40" s="11"/>
      <c r="G40" s="11"/>
      <c r="H40" s="11"/>
      <c r="I40" s="11"/>
      <c r="J40" s="11"/>
      <c r="K40" s="36"/>
    </row>
    <row r="41" spans="1:11" x14ac:dyDescent="0.25">
      <c r="A41" s="22" t="s">
        <v>42</v>
      </c>
      <c r="B41" s="22"/>
      <c r="C41" s="22"/>
      <c r="D41" s="23">
        <v>10000</v>
      </c>
      <c r="E41" s="15"/>
      <c r="F41" s="11"/>
      <c r="G41" s="11"/>
      <c r="H41" s="11"/>
      <c r="I41" s="11"/>
      <c r="J41" s="11"/>
      <c r="K41" s="36"/>
    </row>
    <row r="42" spans="1:11" x14ac:dyDescent="0.25">
      <c r="A42" s="22" t="s">
        <v>43</v>
      </c>
      <c r="B42" s="22"/>
      <c r="C42" s="22"/>
      <c r="D42" s="23">
        <v>10000</v>
      </c>
      <c r="E42" s="15"/>
      <c r="F42" s="11"/>
      <c r="G42" s="11"/>
      <c r="H42" s="11"/>
      <c r="I42" s="11"/>
      <c r="J42" s="11"/>
      <c r="K42" s="36"/>
    </row>
    <row r="43" spans="1:11" x14ac:dyDescent="0.25">
      <c r="A43" s="22" t="s">
        <v>44</v>
      </c>
      <c r="B43" s="22"/>
      <c r="C43" s="22"/>
      <c r="D43" s="23">
        <v>10000</v>
      </c>
      <c r="E43" s="15"/>
      <c r="F43" s="11"/>
      <c r="G43" s="11"/>
      <c r="H43" s="11"/>
      <c r="I43" s="11"/>
      <c r="J43" s="11"/>
      <c r="K43" s="36"/>
    </row>
    <row r="44" spans="1:11" x14ac:dyDescent="0.25">
      <c r="A44" s="11"/>
      <c r="B44" s="11"/>
      <c r="C44" s="11"/>
      <c r="D44" s="26">
        <f>SUM(D41:D43)</f>
        <v>30000</v>
      </c>
      <c r="E44" s="15" t="s">
        <v>18</v>
      </c>
      <c r="F44" s="11"/>
      <c r="G44" s="11"/>
      <c r="H44" s="11"/>
      <c r="I44" s="11"/>
      <c r="J44" s="11"/>
      <c r="K44" s="36"/>
    </row>
    <row r="45" spans="1:11" x14ac:dyDescent="0.25">
      <c r="A45" s="11"/>
      <c r="B45" s="11"/>
      <c r="C45" s="11"/>
      <c r="D45" s="11"/>
      <c r="E45" s="15"/>
      <c r="F45" s="11"/>
      <c r="G45" s="11"/>
      <c r="H45" s="11"/>
      <c r="I45" s="11"/>
      <c r="J45" s="11"/>
      <c r="K45" s="36"/>
    </row>
    <row r="46" spans="1:11" x14ac:dyDescent="0.25">
      <c r="A46" s="24" t="s">
        <v>45</v>
      </c>
      <c r="B46" s="22"/>
      <c r="C46" s="22"/>
      <c r="D46" s="22"/>
      <c r="E46" s="11"/>
      <c r="F46" s="11"/>
      <c r="G46" s="11"/>
      <c r="H46" s="11"/>
      <c r="I46" s="11"/>
      <c r="J46" s="11"/>
      <c r="K46" s="36"/>
    </row>
    <row r="47" spans="1:11" x14ac:dyDescent="0.25">
      <c r="A47" s="22"/>
      <c r="B47" s="22"/>
      <c r="C47" s="22"/>
      <c r="D47" s="22"/>
      <c r="E47" s="11"/>
      <c r="F47" s="11"/>
      <c r="G47" s="11"/>
      <c r="H47" s="11"/>
      <c r="I47" s="11"/>
      <c r="J47" s="11"/>
      <c r="K47" s="36"/>
    </row>
    <row r="48" spans="1:11" x14ac:dyDescent="0.25">
      <c r="A48" s="22" t="s">
        <v>46</v>
      </c>
      <c r="B48" s="22"/>
      <c r="C48" s="22"/>
      <c r="D48" s="43">
        <f>D38</f>
        <v>15000</v>
      </c>
      <c r="E48" s="15"/>
      <c r="F48" s="11"/>
      <c r="G48" s="11"/>
      <c r="H48" s="11"/>
      <c r="I48" s="11"/>
      <c r="J48" s="11"/>
      <c r="K48" s="36"/>
    </row>
    <row r="49" spans="1:13" x14ac:dyDescent="0.25">
      <c r="A49" s="22" t="s">
        <v>47</v>
      </c>
      <c r="B49" s="22"/>
      <c r="C49" s="22"/>
      <c r="D49" s="43">
        <f>+D48*0.4</f>
        <v>6000</v>
      </c>
      <c r="E49" s="15"/>
      <c r="F49" s="11"/>
      <c r="G49" s="11"/>
      <c r="H49" s="11"/>
      <c r="I49" s="11"/>
      <c r="J49" s="11"/>
      <c r="K49" s="36"/>
    </row>
    <row r="50" spans="1:13" x14ac:dyDescent="0.25">
      <c r="A50" s="26"/>
      <c r="B50" s="26"/>
      <c r="C50" s="26"/>
      <c r="D50" s="26">
        <f>SUM(D48:D49)</f>
        <v>21000</v>
      </c>
      <c r="E50" s="15"/>
      <c r="F50" s="11"/>
      <c r="G50" s="11"/>
      <c r="H50" s="11"/>
      <c r="I50" s="11"/>
      <c r="J50" s="11"/>
      <c r="K50" s="36"/>
    </row>
    <row r="51" spans="1:13" x14ac:dyDescent="0.25">
      <c r="A51" s="38" t="s">
        <v>48</v>
      </c>
      <c r="B51" s="26"/>
      <c r="C51" s="26"/>
      <c r="D51" s="26">
        <f>+D50*3</f>
        <v>63000</v>
      </c>
      <c r="E51" s="15" t="s">
        <v>21</v>
      </c>
      <c r="F51" s="11"/>
      <c r="G51" s="11"/>
      <c r="H51" s="11"/>
      <c r="I51" s="11"/>
      <c r="J51" s="11"/>
      <c r="K51" s="36"/>
    </row>
    <row r="52" spans="1:13" x14ac:dyDescent="0.25">
      <c r="A52" s="38"/>
      <c r="B52" s="38"/>
      <c r="C52" s="38"/>
      <c r="D52" s="38"/>
      <c r="E52" s="11"/>
      <c r="F52" s="11"/>
      <c r="G52" s="11"/>
      <c r="H52" s="11"/>
      <c r="I52" s="11"/>
      <c r="J52" s="11"/>
      <c r="K52" s="36"/>
    </row>
    <row r="53" spans="1:13" x14ac:dyDescent="0.25">
      <c r="A53" s="22" t="s">
        <v>49</v>
      </c>
      <c r="B53" s="22"/>
      <c r="C53" s="22"/>
      <c r="D53" s="43">
        <f>+D51*E33*0.85</f>
        <v>36414</v>
      </c>
      <c r="E53" s="11"/>
      <c r="F53" s="11"/>
      <c r="G53" s="11"/>
      <c r="H53" s="11"/>
      <c r="I53" s="11"/>
      <c r="J53" s="11"/>
      <c r="K53" s="36"/>
    </row>
    <row r="54" spans="1:13" x14ac:dyDescent="0.25">
      <c r="A54" s="22"/>
      <c r="B54" s="22"/>
      <c r="C54" s="22"/>
      <c r="D54" s="43"/>
      <c r="E54" s="11"/>
      <c r="F54" s="11"/>
      <c r="G54" s="11"/>
      <c r="H54" s="11"/>
      <c r="I54" s="11"/>
      <c r="J54" s="11"/>
      <c r="K54" s="36"/>
    </row>
    <row r="55" spans="1:13" x14ac:dyDescent="0.25">
      <c r="A55" s="22" t="s">
        <v>50</v>
      </c>
      <c r="B55" s="22"/>
      <c r="C55" s="22"/>
      <c r="D55" s="43">
        <f>IF(D44&lt;(0.9*3*D38),(0.9*D38*3-D44)*1.4*0.85,0)</f>
        <v>12494.999999999998</v>
      </c>
      <c r="E55" s="11"/>
      <c r="F55" s="11"/>
      <c r="G55" s="11"/>
      <c r="H55" s="11"/>
      <c r="I55" s="11"/>
      <c r="J55" s="11"/>
      <c r="K55" s="36"/>
      <c r="M55" s="42"/>
    </row>
    <row r="56" spans="1:13" x14ac:dyDescent="0.25">
      <c r="A56" s="22"/>
      <c r="B56" s="22"/>
      <c r="C56" s="22"/>
      <c r="D56" s="43"/>
      <c r="E56" s="11"/>
      <c r="F56" s="11"/>
      <c r="G56" s="11"/>
      <c r="H56" s="11"/>
      <c r="I56" s="11"/>
      <c r="J56" s="11"/>
      <c r="K56" s="36"/>
    </row>
    <row r="57" spans="1:13" x14ac:dyDescent="0.25">
      <c r="A57" s="22" t="s">
        <v>51</v>
      </c>
      <c r="B57" s="22"/>
      <c r="C57" s="22"/>
      <c r="D57" s="43">
        <f>D53-D55</f>
        <v>23919</v>
      </c>
      <c r="E57" s="11"/>
      <c r="F57" s="11"/>
      <c r="G57" s="11"/>
      <c r="H57" s="11"/>
      <c r="I57" s="11"/>
      <c r="J57" s="11"/>
      <c r="K57" s="36"/>
    </row>
    <row r="58" spans="1:13" x14ac:dyDescent="0.25">
      <c r="A58" s="22" t="s">
        <v>52</v>
      </c>
      <c r="B58" s="22"/>
      <c r="C58" s="22"/>
      <c r="D58" s="43">
        <f>D20</f>
        <v>50000</v>
      </c>
      <c r="E58" s="11"/>
      <c r="F58" s="11"/>
      <c r="G58" s="11"/>
      <c r="H58" s="11"/>
      <c r="I58" s="11"/>
      <c r="J58" s="11"/>
      <c r="K58" s="36"/>
    </row>
    <row r="59" spans="1:13" x14ac:dyDescent="0.25">
      <c r="A59" s="22"/>
      <c r="B59" s="22"/>
      <c r="C59" s="22"/>
      <c r="D59" s="29"/>
      <c r="E59" s="11"/>
      <c r="F59" s="11"/>
      <c r="G59" s="11"/>
      <c r="H59" s="11"/>
      <c r="I59" s="11"/>
      <c r="J59" s="11"/>
      <c r="K59" s="36"/>
    </row>
    <row r="60" spans="1:13" x14ac:dyDescent="0.25">
      <c r="A60" s="24" t="s">
        <v>53</v>
      </c>
      <c r="B60" s="24"/>
      <c r="C60" s="24"/>
      <c r="D60" s="44">
        <f>+D57-D58</f>
        <v>-26081</v>
      </c>
      <c r="E60" s="11"/>
      <c r="F60" s="11"/>
      <c r="G60" s="11"/>
      <c r="H60" s="11"/>
      <c r="I60" s="11"/>
      <c r="J60" s="11"/>
      <c r="K60" s="36"/>
    </row>
    <row r="61" spans="1:1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36"/>
    </row>
    <row r="62" spans="1:1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3" x14ac:dyDescent="0.25">
      <c r="A63" s="2"/>
      <c r="B63" s="2"/>
      <c r="C63" s="2"/>
      <c r="E63" s="2"/>
      <c r="F63" s="2"/>
      <c r="G63" s="2"/>
      <c r="H63" s="2"/>
      <c r="I63" s="2"/>
      <c r="J63" s="2"/>
    </row>
    <row r="64" spans="1:13" x14ac:dyDescent="0.25">
      <c r="A64" s="2"/>
      <c r="B64" s="2"/>
      <c r="C64" s="2"/>
      <c r="E64" s="2"/>
      <c r="F64" s="2"/>
      <c r="G64" s="2"/>
      <c r="H64" s="2"/>
      <c r="I64" s="2"/>
      <c r="J64" s="2"/>
    </row>
    <row r="65" spans="1:10" x14ac:dyDescent="0.25">
      <c r="A65" s="1" t="s">
        <v>11</v>
      </c>
      <c r="B65" s="2"/>
      <c r="C65" s="2"/>
      <c r="E65" s="2"/>
      <c r="F65" s="2"/>
      <c r="G65" s="2"/>
      <c r="H65" s="2"/>
      <c r="I65" s="2"/>
      <c r="J65" s="2"/>
    </row>
    <row r="66" spans="1:10" x14ac:dyDescent="0.25">
      <c r="A66" s="2" t="s">
        <v>5</v>
      </c>
      <c r="B66" s="2"/>
      <c r="C66" s="2"/>
      <c r="E66" s="2"/>
      <c r="F66" s="2"/>
      <c r="G66" s="2"/>
      <c r="H66" s="2"/>
      <c r="I66" s="2"/>
      <c r="J66" s="2"/>
    </row>
    <row r="67" spans="1:10" ht="30" customHeight="1" x14ac:dyDescent="0.25">
      <c r="A67" s="47" t="s">
        <v>9</v>
      </c>
      <c r="B67" s="47"/>
      <c r="C67" s="47"/>
      <c r="D67" s="47"/>
      <c r="E67" s="47"/>
      <c r="F67" s="47"/>
      <c r="G67" s="47"/>
      <c r="H67" s="47"/>
      <c r="I67" s="47"/>
      <c r="J67" s="12"/>
    </row>
    <row r="68" spans="1:10" x14ac:dyDescent="0.25">
      <c r="A68" s="2"/>
      <c r="B68" s="2"/>
      <c r="C68" s="2"/>
      <c r="E68" s="2"/>
      <c r="F68" s="2"/>
      <c r="G68" s="2"/>
      <c r="H68" s="2"/>
      <c r="I68" s="2"/>
      <c r="J68" s="2"/>
    </row>
    <row r="69" spans="1:10" x14ac:dyDescent="0.25">
      <c r="A69" s="2" t="s">
        <v>6</v>
      </c>
      <c r="B69" s="2"/>
      <c r="C69" s="2"/>
      <c r="E69" s="2"/>
      <c r="F69" s="2"/>
      <c r="G69" s="2"/>
      <c r="H69" s="2"/>
      <c r="I69" s="2"/>
      <c r="J69" s="2"/>
    </row>
    <row r="70" spans="1:10" ht="30" customHeight="1" x14ac:dyDescent="0.25">
      <c r="A70" s="47" t="s">
        <v>10</v>
      </c>
      <c r="B70" s="47"/>
      <c r="C70" s="47"/>
      <c r="D70" s="47"/>
      <c r="E70" s="47"/>
      <c r="F70" s="47"/>
      <c r="G70" s="47"/>
      <c r="H70" s="47"/>
      <c r="I70" s="47"/>
      <c r="J70" s="12"/>
    </row>
    <row r="71" spans="1:10" ht="30" customHeight="1" x14ac:dyDescent="0.25">
      <c r="A71" s="47" t="s">
        <v>7</v>
      </c>
      <c r="B71" s="47"/>
      <c r="C71" s="47"/>
      <c r="D71" s="47"/>
      <c r="E71" s="47"/>
      <c r="F71" s="47"/>
      <c r="G71" s="47"/>
      <c r="H71" s="47"/>
      <c r="I71" s="47"/>
      <c r="J71" s="12"/>
    </row>
    <row r="72" spans="1:10" x14ac:dyDescent="0.25">
      <c r="A72" s="2" t="s">
        <v>8</v>
      </c>
      <c r="B72" s="2"/>
      <c r="C72" s="2"/>
      <c r="E72" s="2"/>
      <c r="F72" s="2"/>
      <c r="G72" s="2"/>
      <c r="H72" s="2"/>
      <c r="I72" s="2"/>
      <c r="J72" s="2"/>
    </row>
  </sheetData>
  <sheetProtection password="8999" sheet="1" objects="1" scenarios="1"/>
  <mergeCells count="5">
    <mergeCell ref="A7:I7"/>
    <mergeCell ref="A67:I67"/>
    <mergeCell ref="A70:I70"/>
    <mergeCell ref="A71:I71"/>
    <mergeCell ref="D15:I15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Guus de Vries</dc:creator>
  <cp:lastModifiedBy>Dick Lokerse</cp:lastModifiedBy>
  <cp:lastPrinted>2022-02-03T10:36:07Z</cp:lastPrinted>
  <dcterms:created xsi:type="dcterms:W3CDTF">2020-04-02T07:04:48Z</dcterms:created>
  <dcterms:modified xsi:type="dcterms:W3CDTF">2022-02-07T08:48:53Z</dcterms:modified>
</cp:coreProperties>
</file>